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fzp-my.sharepoint.com/personal/tprokop_sfzp_cz/Documents/Plocha/JTF/Brownfield/"/>
    </mc:Choice>
  </mc:AlternateContent>
  <xr:revisionPtr revIDLastSave="121" documentId="8_{C85D23BD-CE2A-4AB4-8524-BB7D9122B727}" xr6:coauthVersionLast="47" xr6:coauthVersionMax="47" xr10:uidLastSave="{42ED5237-AED1-488B-9FF6-CCE7013AA115}"/>
  <workbookProtection lockStructure="1"/>
  <bookViews>
    <workbookView xWindow="20370" yWindow="-120" windowWidth="29040" windowHeight="15720" xr2:uid="{00000000-000D-0000-FFFF-FFFF00000000}"/>
  </bookViews>
  <sheets>
    <sheet name="Kumulativní rozpočet projektu" sheetId="1" r:id="rId1"/>
    <sheet name="List2" sheetId="2" state="hidden" r:id="rId2"/>
  </sheets>
  <definedNames>
    <definedName name="_Toc422476566" localSheetId="1">List2!$B$23</definedName>
    <definedName name="_Toc422476567" localSheetId="1">List2!$B$24</definedName>
    <definedName name="_Toc422476568" localSheetId="1">List2!$B$25</definedName>
    <definedName name="_Toc422476569" localSheetId="1">List2!$B$26</definedName>
    <definedName name="_Toc422476571" localSheetId="1">List2!$B$27</definedName>
    <definedName name="_Toc422476573" localSheetId="1">List2!$B$29</definedName>
    <definedName name="_Toc422476574" localSheetId="1">List2!$B$30</definedName>
    <definedName name="_Toc422476575" localSheetId="1">List2!$B$31</definedName>
    <definedName name="_Toc422476576" localSheetId="1">List2!$B$32</definedName>
    <definedName name="_xlnm.Print_Area" localSheetId="0">'Kumulativní rozpočet projektu'!$A$1:$N$33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I19" i="1" s="1"/>
  <c r="F18" i="1"/>
  <c r="I18" i="1" s="1"/>
  <c r="J17" i="1" l="1"/>
  <c r="J20" i="1" s="1"/>
  <c r="E17" i="1"/>
  <c r="E20" i="1" s="1"/>
  <c r="D17" i="1"/>
  <c r="F16" i="1"/>
  <c r="F14" i="1"/>
  <c r="L14" i="1" s="1"/>
  <c r="F15" i="1"/>
  <c r="I16" i="1" l="1"/>
  <c r="L16" i="1"/>
  <c r="I15" i="1"/>
  <c r="L15" i="1"/>
  <c r="L17" i="1" s="1"/>
  <c r="P18" i="1" s="1"/>
  <c r="L18" i="1" s="1"/>
  <c r="K16" i="1"/>
  <c r="F17" i="1"/>
  <c r="F20" i="1" s="1"/>
  <c r="K15" i="1" l="1"/>
  <c r="I14" i="1"/>
  <c r="K14" i="1" s="1"/>
  <c r="L19" i="1" l="1"/>
  <c r="K19" i="1" s="1"/>
  <c r="P17" i="1"/>
  <c r="K17" i="1"/>
  <c r="I17" i="1"/>
  <c r="I20" i="1" s="1"/>
  <c r="C24" i="1" s="1"/>
  <c r="E45" i="2"/>
  <c r="K18" i="1"/>
  <c r="L20" i="1"/>
  <c r="C25" i="1" l="1"/>
  <c r="C28" i="1" s="1"/>
  <c r="C26" i="1"/>
  <c r="C27" i="1" s="1"/>
  <c r="K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Prokop Tomas</author>
    <author>Bajer Pavel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S ohledem na typ Veřejné podpory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
Vyplnit pouze výdaje, které nebudou nárokovány jako způsobilé bez zohlednění maximálních způsobilých výdajů podle rozsahu opatření a bez zohlednění maximálního procenta na projektovou přípravu.
Včetně alternativní investice u čl. 41 a 46 GBER
</t>
        </r>
      </text>
    </comment>
  </commentList>
</comments>
</file>

<file path=xl/sharedStrings.xml><?xml version="1.0" encoding="utf-8"?>
<sst xmlns="http://schemas.openxmlformats.org/spreadsheetml/2006/main" count="66" uniqueCount="62">
  <si>
    <t>Souhrnný rozpočet</t>
  </si>
  <si>
    <t>Celkem</t>
  </si>
  <si>
    <t>Celkové nezpůsobilé výdaje projektu</t>
  </si>
  <si>
    <t>Celkové způsobilé výdaje projektu</t>
  </si>
  <si>
    <t>procento DPH [%]</t>
  </si>
  <si>
    <t>KDYŽ(B2="ano";C6*0,22;KDYŽ(B2="ne";C6*0,05;"chyba"))</t>
  </si>
  <si>
    <t>Celkové výdaje projektu</t>
  </si>
  <si>
    <t>Komentář k nezpůsobilým výdajům stanoveným žadatelem:</t>
  </si>
  <si>
    <t>Důležité informace jsou označeny červeným trojúhelníkem v pravém horním rohu buněk.</t>
  </si>
  <si>
    <t>Regionální investiční podpora (článek 14)</t>
  </si>
  <si>
    <t>Investiční podpora pro malé a střední podniky (článek 17)</t>
  </si>
  <si>
    <t>Podpora pro podniky, které dosáhnou vyšší úrovně ochrany životního prostředí nad rámec norem EU nebo na zvýšení ochrany životního prostředí v případě absence norem EU (článek 36)</t>
  </si>
  <si>
    <t>Podpora na včasné přizpůsobení se normám Unie (článek 37)</t>
  </si>
  <si>
    <t>Investiční podpora na vysokoúčinnou kombinovanou výrobu tepla a elektrické energie (článek 40)</t>
  </si>
  <si>
    <t>Investiční podpora na sanaci kontaminovaných lokalit (článek 45)</t>
  </si>
  <si>
    <t>Investiční podpora na energeticky účinné dálkové vytápění a chlazení (článek 46)</t>
  </si>
  <si>
    <t>Investiční podpora na recyklaci a opětovné využití odpadu (článek 47)</t>
  </si>
  <si>
    <t>Podpora na ekologické studie (článek 49)</t>
  </si>
  <si>
    <t>Podpora dle nařízení Komise (EU) č. 1407/2013 (de minimis)</t>
  </si>
  <si>
    <t>Podpora dle nařízení Komise (EU)  č. 360/2012</t>
  </si>
  <si>
    <t>mimo Veřejnou podporu</t>
  </si>
  <si>
    <t>nerelevantní</t>
  </si>
  <si>
    <t>velký podnik</t>
  </si>
  <si>
    <t>střední podnik</t>
  </si>
  <si>
    <t>malý podnik</t>
  </si>
  <si>
    <t>stavební objekty</t>
  </si>
  <si>
    <t>dodávky</t>
  </si>
  <si>
    <t>Instrukce:</t>
  </si>
  <si>
    <t>Název žadatele:</t>
  </si>
  <si>
    <t>Název projektu:</t>
  </si>
  <si>
    <t xml:space="preserve">                    KUMULATIVNÍ ROZPOČET PROJEKTU</t>
  </si>
  <si>
    <t>Investiční podpora energie z obnovitelných zdrojů (článek 41)</t>
  </si>
  <si>
    <t>Zpracoval:</t>
  </si>
  <si>
    <t>……………………………………………………………………………………………</t>
  </si>
  <si>
    <t>………………………………………………………………………………………</t>
  </si>
  <si>
    <t>Statutární zástupce žadatele:</t>
  </si>
  <si>
    <t>de minimis</t>
  </si>
  <si>
    <t>GBER článek 14</t>
  </si>
  <si>
    <t>GBER ŽP článek 41</t>
  </si>
  <si>
    <t>GBER ŽP článek 47</t>
  </si>
  <si>
    <t>neinvestiční bez DPH (Kč)</t>
  </si>
  <si>
    <t>Cena bez DPH (Kč)</t>
  </si>
  <si>
    <t>Cena s DPH (Kč)</t>
  </si>
  <si>
    <r>
      <t>Nezpůsobilá část celkových nákladů stanovená žadatelem</t>
    </r>
    <r>
      <rPr>
        <sz val="11"/>
        <color rgb="FFFF0000"/>
        <rFont val="Calibri"/>
        <family val="2"/>
        <charset val="238"/>
        <scheme val="minor"/>
      </rPr>
      <t xml:space="preserve">
 </t>
    </r>
    <r>
      <rPr>
        <sz val="11"/>
        <color theme="1"/>
        <rFont val="Calibri"/>
        <family val="2"/>
        <charset val="238"/>
        <scheme val="minor"/>
      </rPr>
      <t>bez DPH (Kč)</t>
    </r>
  </si>
  <si>
    <t>Nezpůsobilá část celkem (Kč)</t>
  </si>
  <si>
    <t>Způsobilé výdaje po zohlednění limitů. (Kč)</t>
  </si>
  <si>
    <t>Míra dotace:</t>
  </si>
  <si>
    <t>Projektová příprava</t>
  </si>
  <si>
    <t>REGENERACE BROWNFIELDŮ</t>
  </si>
  <si>
    <t>Editovat pouze hnědá pole!</t>
  </si>
  <si>
    <t>Dílčí část výzvy:</t>
  </si>
  <si>
    <t xml:space="preserve">Regenerace brownfieldů v Ústeckém kraji </t>
  </si>
  <si>
    <t xml:space="preserve">Regenerace brownfieldů v Karlovarském kraji </t>
  </si>
  <si>
    <t>vyber</t>
  </si>
  <si>
    <t>Podporovaná aktivita:</t>
  </si>
  <si>
    <t>C) školy, školská zařízení, zdravotnická zařízení, zařízení sociálních služeb, budovy veřejné správy, veřejná prostranství</t>
  </si>
  <si>
    <r>
      <t>a)</t>
    </r>
    <r>
      <rPr>
        <sz val="7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Segoe UI"/>
        <family val="2"/>
        <charset val="238"/>
      </rPr>
      <t xml:space="preserve">muzea, galerie, expozice </t>
    </r>
  </si>
  <si>
    <r>
      <t>b)</t>
    </r>
    <r>
      <rPr>
        <sz val="7"/>
        <color theme="1"/>
        <rFont val="Times New Roman"/>
        <family val="1"/>
        <charset val="238"/>
      </rPr>
      <t> </t>
    </r>
    <r>
      <rPr>
        <sz val="10"/>
        <color theme="1"/>
        <rFont val="Segoe UI"/>
        <family val="2"/>
        <charset val="238"/>
      </rPr>
      <t>kulturní a komunitní centra</t>
    </r>
  </si>
  <si>
    <t>Realizační výdaje dle kap. 8.2.1.</t>
  </si>
  <si>
    <t>Nákup nemovitého majetku dle kap. 8.2.2.</t>
  </si>
  <si>
    <t>Celkové způsobilé přímé výdaje projektu</t>
  </si>
  <si>
    <t>Nepřímé výdaje dle kap. 8.2.3.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</si>
</sst>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_K_č"/>
  </numFmts>
  <fonts count="22" x14ac:knownFonts="1">
    <font>
      <sz val="11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sz val="10"/>
      <color rgb="FF000000"/>
      <name val="Calibri"/>
      <family val="2"/>
      <charset val="238"/>
    </font>
    <font>
      <sz val="7"/>
      <color rgb="FF000000"/>
      <name val="Times New Roman"/>
      <family val="1"/>
      <charset val="238"/>
    </font>
    <font>
      <sz val="10"/>
      <color rgb="FF000000"/>
      <name val="Segoe UI"/>
      <family val="2"/>
      <charset val="238"/>
    </font>
    <font>
      <sz val="7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165" fontId="0" fillId="2" borderId="11" xfId="0" applyNumberForma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2" borderId="10" xfId="0" applyNumberFormat="1" applyFill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2" borderId="5" xfId="0" applyNumberFormat="1" applyFill="1" applyBorder="1" applyAlignment="1">
      <alignment horizontal="right"/>
    </xf>
    <xf numFmtId="165" fontId="0" fillId="2" borderId="0" xfId="0" applyNumberFormat="1" applyFill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65" fontId="0" fillId="2" borderId="8" xfId="0" applyNumberFormat="1" applyFill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4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5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64" fontId="2" fillId="0" borderId="9" xfId="0" applyNumberFormat="1" applyFont="1" applyBorder="1" applyAlignment="1">
      <alignment vertical="top"/>
    </xf>
    <xf numFmtId="0" fontId="2" fillId="0" borderId="0" xfId="0" applyFont="1" applyAlignment="1">
      <alignment horizontal="right" wrapText="1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0" fillId="4" borderId="5" xfId="0" applyNumberForma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0" fontId="15" fillId="0" borderId="0" xfId="0" applyFont="1"/>
    <xf numFmtId="0" fontId="1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3" fontId="7" fillId="0" borderId="13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5" fontId="7" fillId="0" borderId="1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0" fontId="3" fillId="4" borderId="0" xfId="0" applyNumberFormat="1" applyFont="1" applyFill="1" applyAlignment="1" applyProtection="1">
      <alignment horizontal="left"/>
      <protection locked="0"/>
    </xf>
    <xf numFmtId="0" fontId="14" fillId="0" borderId="0" xfId="0" applyFont="1" applyAlignment="1">
      <alignment horizontal="center" vertical="center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3" fontId="0" fillId="4" borderId="13" xfId="0" applyNumberFormat="1" applyFill="1" applyBorder="1" applyAlignment="1" applyProtection="1">
      <alignment horizontal="center"/>
      <protection locked="0"/>
    </xf>
    <xf numFmtId="3" fontId="0" fillId="4" borderId="15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3" fontId="0" fillId="0" borderId="1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16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 applyAlignment="1">
      <alignment vertical="top" wrapText="1"/>
    </xf>
    <xf numFmtId="165" fontId="0" fillId="5" borderId="6" xfId="0" applyNumberFormat="1" applyFill="1" applyBorder="1" applyAlignment="1" applyProtection="1">
      <alignment horizontal="right"/>
      <protection locked="0"/>
    </xf>
    <xf numFmtId="165" fontId="0" fillId="5" borderId="12" xfId="0" applyNumberFormat="1" applyFill="1" applyBorder="1" applyAlignment="1" applyProtection="1">
      <alignment horizontal="right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165" fontId="0" fillId="5" borderId="9" xfId="0" applyNumberFormat="1" applyFill="1" applyBorder="1" applyAlignment="1" applyProtection="1">
      <alignment horizontal="right"/>
      <protection locked="0"/>
    </xf>
    <xf numFmtId="3" fontId="0" fillId="5" borderId="5" xfId="0" applyNumberFormat="1" applyFill="1" applyBorder="1" applyAlignment="1" applyProtection="1">
      <alignment horizontal="center"/>
      <protection locked="0"/>
    </xf>
    <xf numFmtId="3" fontId="0" fillId="5" borderId="6" xfId="0" applyNumberFormat="1" applyFill="1" applyBorder="1" applyAlignment="1" applyProtection="1">
      <alignment horizontal="center"/>
      <protection locked="0"/>
    </xf>
    <xf numFmtId="3" fontId="0" fillId="5" borderId="7" xfId="0" applyNumberFormat="1" applyFill="1" applyBorder="1" applyAlignment="1" applyProtection="1">
      <alignment horizontal="center"/>
      <protection locked="0"/>
    </xf>
    <xf numFmtId="3" fontId="0" fillId="5" borderId="9" xfId="0" applyNumberFormat="1" applyFill="1" applyBorder="1" applyAlignment="1" applyProtection="1">
      <alignment horizontal="center"/>
      <protection locked="0"/>
    </xf>
    <xf numFmtId="165" fontId="0" fillId="5" borderId="11" xfId="0" applyNumberFormat="1" applyFill="1" applyBorder="1" applyAlignment="1" applyProtection="1">
      <alignment horizontal="right"/>
      <protection locked="0"/>
    </xf>
    <xf numFmtId="0" fontId="0" fillId="5" borderId="5" xfId="0" applyFill="1" applyBorder="1" applyAlignment="1" applyProtection="1">
      <alignment horizontal="center" vertical="top" wrapText="1"/>
      <protection locked="0"/>
    </xf>
    <xf numFmtId="0" fontId="0" fillId="5" borderId="6" xfId="0" applyFill="1" applyBorder="1" applyAlignment="1" applyProtection="1">
      <alignment horizontal="center" vertical="top" wrapText="1"/>
      <protection locked="0"/>
    </xf>
    <xf numFmtId="0" fontId="0" fillId="5" borderId="7" xfId="0" applyFill="1" applyBorder="1" applyAlignment="1" applyProtection="1">
      <alignment horizontal="center" vertical="top" wrapText="1"/>
      <protection locked="0"/>
    </xf>
    <xf numFmtId="0" fontId="0" fillId="5" borderId="8" xfId="0" applyFill="1" applyBorder="1" applyAlignment="1" applyProtection="1">
      <alignment horizontal="center" vertical="top" wrapText="1"/>
      <protection locked="0"/>
    </xf>
    <xf numFmtId="0" fontId="0" fillId="5" borderId="9" xfId="0" applyFill="1" applyBorder="1" applyAlignment="1" applyProtection="1">
      <alignment horizontal="center" vertical="top" wrapText="1"/>
      <protection locked="0"/>
    </xf>
    <xf numFmtId="165" fontId="0" fillId="0" borderId="0" xfId="0" applyNumberFormat="1" applyBorder="1" applyAlignment="1">
      <alignment horizontal="right"/>
    </xf>
    <xf numFmtId="0" fontId="0" fillId="5" borderId="0" xfId="0" applyFill="1" applyAlignment="1" applyProtection="1">
      <alignment horizontal="left" wrapTex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3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0" fillId="0" borderId="14" xfId="0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5" borderId="2" xfId="0" applyFill="1" applyBorder="1" applyAlignment="1" applyProtection="1">
      <alignment horizontal="center" vertical="top" wrapText="1"/>
      <protection locked="0"/>
    </xf>
    <xf numFmtId="0" fontId="0" fillId="5" borderId="3" xfId="0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horizontal="center" vertical="top" wrapText="1"/>
      <protection locked="0"/>
    </xf>
    <xf numFmtId="0" fontId="0" fillId="5" borderId="0" xfId="0" applyFill="1" applyBorder="1" applyAlignment="1" applyProtection="1">
      <alignment horizontal="center" vertical="top" wrapText="1"/>
      <protection locked="0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16" fmlaLink="List2!$A$22" fmlaRange="List2!$B$22:$B$34" noThreeD="1" sel="2" val="0"/>
</file>

<file path=xl/ctrlProps/ctrlProp2.xml><?xml version="1.0" encoding="utf-8"?>
<formControlPr xmlns="http://schemas.microsoft.com/office/spreadsheetml/2009/9/main" objectType="Drop" dropLines="3" dropStyle="combo" dx="16" fmlaLink="List2!$B$2:$B$11" fmlaRange="List2!$C$53:$C$55" noThreeD="1" sel="3" val="0"/>
</file>

<file path=xl/ctrlProps/ctrlProp3.xml><?xml version="1.0" encoding="utf-8"?>
<formControlPr xmlns="http://schemas.microsoft.com/office/spreadsheetml/2009/9/main" objectType="Drop" dropLines="4" dropStyle="combo" dx="16" fmlaLink="List2!$A$56" fmlaRange="List2!$C$61:$C$64" noThreeD="1" sel="4" val="0"/>
</file>

<file path=xl/ctrlProps/ctrlProp4.xml><?xml version="1.0" encoding="utf-8"?>
<formControlPr xmlns="http://schemas.microsoft.com/office/spreadsheetml/2009/9/main" objectType="Drop" dropStyle="combo" dx="16" fmlaLink="$E$44" fmlaRange="$A$37:$A$46" sel="2" val="0"/>
</file>

<file path=xl/ctrlProps/ctrlProp5.xml><?xml version="1.0" encoding="utf-8"?>
<formControlPr xmlns="http://schemas.microsoft.com/office/spreadsheetml/2009/9/main" objectType="CheckBox" checked="Checked" fmlaLink="List2!$A$43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14</xdr:col>
          <xdr:colOff>27215</xdr:colOff>
          <xdr:row>7</xdr:row>
          <xdr:rowOff>47625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14</xdr:col>
          <xdr:colOff>27215</xdr:colOff>
          <xdr:row>7</xdr:row>
          <xdr:rowOff>28575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1056528</xdr:colOff>
      <xdr:row>31</xdr:row>
      <xdr:rowOff>112058</xdr:rowOff>
    </xdr:from>
    <xdr:to>
      <xdr:col>10</xdr:col>
      <xdr:colOff>1017254</xdr:colOff>
      <xdr:row>31</xdr:row>
      <xdr:rowOff>773205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056528" y="9323293"/>
          <a:ext cx="9633884" cy="66114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0</xdr:colOff>
          <xdr:row>7</xdr:row>
          <xdr:rowOff>0</xdr:rowOff>
        </xdr:from>
        <xdr:ext cx="10096500" cy="278946"/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827E3339-F013-4B1D-BF15-E979B042C8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40</xdr:row>
          <xdr:rowOff>38100</xdr:rowOff>
        </xdr:from>
        <xdr:to>
          <xdr:col>8</xdr:col>
          <xdr:colOff>142875</xdr:colOff>
          <xdr:row>41</xdr:row>
          <xdr:rowOff>104775</xdr:rowOff>
        </xdr:to>
        <xdr:sp macro="" textlink="">
          <xdr:nvSpPr>
            <xdr:cNvPr id="4100" name="Drop Down 4" descr="Seznam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104775</xdr:rowOff>
        </xdr:from>
        <xdr:to>
          <xdr:col>2</xdr:col>
          <xdr:colOff>4638675</xdr:colOff>
          <xdr:row>18</xdr:row>
          <xdr:rowOff>142875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DPH v rámci projektu není způsobilé (žadatele je plátce a na předmět uplatní odpočet)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P32"/>
  <sheetViews>
    <sheetView showGridLines="0" tabSelected="1" zoomScale="70" zoomScaleNormal="70" zoomScaleSheetLayoutView="100" workbookViewId="0">
      <selection activeCell="G16" sqref="G16:H16"/>
    </sheetView>
  </sheetViews>
  <sheetFormatPr defaultRowHeight="15" x14ac:dyDescent="0.25"/>
  <cols>
    <col min="1" max="1" width="29.42578125" style="7" customWidth="1"/>
    <col min="2" max="2" width="15.140625" customWidth="1"/>
    <col min="3" max="3" width="16.7109375" customWidth="1"/>
    <col min="4" max="4" width="26.28515625" customWidth="1"/>
    <col min="5" max="6" width="16.85546875" hidden="1" customWidth="1"/>
    <col min="7" max="7" width="2.28515625" customWidth="1"/>
    <col min="8" max="8" width="8.85546875" customWidth="1"/>
    <col min="9" max="9" width="17.7109375" customWidth="1"/>
    <col min="10" max="10" width="21.85546875" customWidth="1"/>
    <col min="11" max="11" width="20.5703125" customWidth="1"/>
    <col min="12" max="12" width="5.7109375" customWidth="1"/>
    <col min="13" max="13" width="1.140625" style="1" customWidth="1"/>
    <col min="14" max="14" width="14.7109375" customWidth="1"/>
    <col min="15" max="15" width="8.140625" customWidth="1"/>
    <col min="16" max="16" width="59.7109375" customWidth="1"/>
    <col min="17" max="17" width="26.7109375" customWidth="1"/>
    <col min="18" max="18" width="10.85546875" bestFit="1" customWidth="1"/>
  </cols>
  <sheetData>
    <row r="1" spans="1:14" ht="55.5" customHeight="1" x14ac:dyDescent="0.7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33" customHeight="1" x14ac:dyDescent="0.7">
      <c r="A2" s="42"/>
      <c r="B2" s="78" t="s">
        <v>48</v>
      </c>
      <c r="C2" s="78"/>
      <c r="D2" s="78"/>
      <c r="E2" s="78"/>
      <c r="F2" s="78"/>
      <c r="G2" s="78"/>
      <c r="H2" s="78"/>
      <c r="I2" s="42"/>
      <c r="J2" s="42"/>
      <c r="K2" s="42"/>
      <c r="L2" s="42"/>
      <c r="M2" s="42"/>
      <c r="N2" s="42"/>
    </row>
    <row r="3" spans="1:14" ht="22.5" customHeight="1" x14ac:dyDescent="0.25"/>
    <row r="4" spans="1:14" ht="24" customHeight="1" x14ac:dyDescent="0.25">
      <c r="A4" s="13" t="s">
        <v>28</v>
      </c>
      <c r="B4" s="99"/>
      <c r="C4" s="99"/>
      <c r="D4" s="99"/>
      <c r="E4" s="99"/>
      <c r="F4" s="99"/>
      <c r="H4" s="14"/>
      <c r="I4" s="14" t="s">
        <v>27</v>
      </c>
    </row>
    <row r="5" spans="1:14" ht="24" customHeight="1" x14ac:dyDescent="0.25">
      <c r="A5" s="13" t="s">
        <v>29</v>
      </c>
      <c r="B5" s="99"/>
      <c r="C5" s="99"/>
      <c r="D5" s="99"/>
      <c r="E5" s="99"/>
      <c r="F5" s="99"/>
      <c r="H5" s="15"/>
      <c r="I5" s="67" t="s">
        <v>49</v>
      </c>
      <c r="J5" s="68"/>
      <c r="K5" s="68"/>
      <c r="L5" s="68"/>
      <c r="M5" s="68"/>
      <c r="N5" s="68"/>
    </row>
    <row r="6" spans="1:14" ht="39.950000000000003" customHeight="1" x14ac:dyDescent="0.25">
      <c r="A6" s="13"/>
      <c r="H6" s="14"/>
      <c r="I6" s="57" t="s">
        <v>8</v>
      </c>
      <c r="J6" s="57"/>
    </row>
    <row r="7" spans="1:14" s="102" customFormat="1" ht="20.100000000000001" customHeight="1" x14ac:dyDescent="0.25">
      <c r="A7" s="13" t="s">
        <v>50</v>
      </c>
      <c r="B7" s="101"/>
      <c r="M7" s="1"/>
    </row>
    <row r="8" spans="1:14" ht="18.600000000000001" customHeight="1" x14ac:dyDescent="0.25">
      <c r="A8" s="13" t="s">
        <v>54</v>
      </c>
      <c r="B8" s="16"/>
    </row>
    <row r="9" spans="1:14" ht="21.75" customHeight="1" x14ac:dyDescent="0.25">
      <c r="A9" s="13"/>
      <c r="B9" s="16"/>
      <c r="I9" s="57"/>
      <c r="J9" s="57"/>
      <c r="K9" s="17"/>
      <c r="L9" s="17"/>
      <c r="M9" s="17"/>
      <c r="N9" s="17"/>
    </row>
    <row r="10" spans="1:14" ht="17.25" hidden="1" customHeight="1" x14ac:dyDescent="0.25">
      <c r="A10" s="13" t="s">
        <v>46</v>
      </c>
      <c r="B10" s="77">
        <v>0.6</v>
      </c>
      <c r="C10" s="77"/>
      <c r="D10" s="77"/>
      <c r="E10" s="77"/>
      <c r="F10" s="77"/>
      <c r="I10" s="57"/>
      <c r="J10" s="57"/>
      <c r="K10" s="17"/>
      <c r="L10" s="17"/>
      <c r="M10" s="17"/>
      <c r="N10" s="17"/>
    </row>
    <row r="11" spans="1:14" ht="53.25" customHeight="1" thickBot="1" x14ac:dyDescent="0.4">
      <c r="A11" s="18" t="s">
        <v>0</v>
      </c>
    </row>
    <row r="12" spans="1:14" s="7" customFormat="1" x14ac:dyDescent="0.25">
      <c r="A12" s="61"/>
      <c r="B12" s="62"/>
      <c r="C12" s="59"/>
      <c r="D12" s="65" t="s">
        <v>41</v>
      </c>
      <c r="E12" s="65" t="s">
        <v>40</v>
      </c>
      <c r="F12" s="65" t="s">
        <v>41</v>
      </c>
      <c r="G12" s="69" t="s">
        <v>4</v>
      </c>
      <c r="H12" s="71"/>
      <c r="I12" s="75" t="s">
        <v>42</v>
      </c>
      <c r="J12" s="65" t="s">
        <v>43</v>
      </c>
      <c r="K12" s="65" t="s">
        <v>44</v>
      </c>
      <c r="L12" s="69" t="s">
        <v>45</v>
      </c>
      <c r="M12" s="70"/>
      <c r="N12" s="71"/>
    </row>
    <row r="13" spans="1:14" ht="87.75" customHeight="1" thickBot="1" x14ac:dyDescent="0.3">
      <c r="A13" s="63"/>
      <c r="B13" s="64"/>
      <c r="C13" s="60"/>
      <c r="D13" s="66"/>
      <c r="E13" s="66"/>
      <c r="F13" s="66"/>
      <c r="G13" s="72"/>
      <c r="H13" s="74"/>
      <c r="I13" s="76"/>
      <c r="J13" s="66"/>
      <c r="K13" s="66"/>
      <c r="L13" s="72"/>
      <c r="M13" s="73"/>
      <c r="N13" s="74"/>
    </row>
    <row r="14" spans="1:14" x14ac:dyDescent="0.25">
      <c r="A14" s="121" t="s">
        <v>58</v>
      </c>
      <c r="B14" s="95" t="s">
        <v>25</v>
      </c>
      <c r="C14" s="96"/>
      <c r="D14" s="104"/>
      <c r="E14" s="104"/>
      <c r="F14" s="19">
        <f t="shared" ref="F14:F19" si="0">D14+E14</f>
        <v>0</v>
      </c>
      <c r="G14" s="109">
        <v>21</v>
      </c>
      <c r="H14" s="110"/>
      <c r="I14" s="20">
        <f>F14*(1+(G14/100))</f>
        <v>0</v>
      </c>
      <c r="J14" s="113">
        <v>0</v>
      </c>
      <c r="K14" s="21">
        <f>I14-L14</f>
        <v>0</v>
      </c>
      <c r="L14" s="85">
        <f>F14-J14</f>
        <v>0</v>
      </c>
      <c r="M14" s="85"/>
      <c r="N14" s="86"/>
    </row>
    <row r="15" spans="1:14" x14ac:dyDescent="0.25">
      <c r="A15" s="122"/>
      <c r="B15" s="95" t="s">
        <v>26</v>
      </c>
      <c r="C15" s="96"/>
      <c r="D15" s="104"/>
      <c r="E15" s="104"/>
      <c r="F15" s="19">
        <f t="shared" si="0"/>
        <v>0</v>
      </c>
      <c r="G15" s="109">
        <v>21</v>
      </c>
      <c r="H15" s="110"/>
      <c r="I15" s="22">
        <f t="shared" ref="I15:I19" si="1">F15*(1+(G15/100))</f>
        <v>0</v>
      </c>
      <c r="J15" s="113">
        <v>0</v>
      </c>
      <c r="K15" s="23">
        <f t="shared" ref="K15:K19" si="2">I15-L15</f>
        <v>0</v>
      </c>
      <c r="L15" s="87">
        <f t="shared" ref="L15:L16" si="3">F15-J15</f>
        <v>0</v>
      </c>
      <c r="M15" s="119"/>
      <c r="N15" s="86"/>
    </row>
    <row r="16" spans="1:14" ht="15.75" thickBot="1" x14ac:dyDescent="0.3">
      <c r="A16" s="122"/>
      <c r="B16" s="106"/>
      <c r="C16" s="107"/>
      <c r="D16" s="105"/>
      <c r="E16" s="108"/>
      <c r="F16" s="24">
        <f t="shared" si="0"/>
        <v>0</v>
      </c>
      <c r="G16" s="111">
        <v>21</v>
      </c>
      <c r="H16" s="112"/>
      <c r="I16" s="25">
        <f t="shared" si="1"/>
        <v>0</v>
      </c>
      <c r="J16" s="113">
        <v>0</v>
      </c>
      <c r="K16" s="23">
        <f t="shared" si="2"/>
        <v>0</v>
      </c>
      <c r="L16" s="79">
        <f t="shared" si="3"/>
        <v>0</v>
      </c>
      <c r="M16" s="80"/>
      <c r="N16" s="81"/>
    </row>
    <row r="17" spans="1:16" ht="15.75" thickBot="1" x14ac:dyDescent="0.3">
      <c r="A17" s="122"/>
      <c r="B17" s="97" t="s">
        <v>1</v>
      </c>
      <c r="C17" s="98"/>
      <c r="D17" s="26">
        <f>SUM(D14:D16)</f>
        <v>0</v>
      </c>
      <c r="E17" s="26">
        <f>SUM(E14:E16)</f>
        <v>0</v>
      </c>
      <c r="F17" s="26">
        <f>SUM(F14:F16)</f>
        <v>0</v>
      </c>
      <c r="G17" s="93"/>
      <c r="H17" s="94"/>
      <c r="I17" s="26">
        <f>SUM(I14:I16)</f>
        <v>0</v>
      </c>
      <c r="J17" s="26">
        <f>SUM(J14:J16)</f>
        <v>0</v>
      </c>
      <c r="K17" s="27">
        <f>SUM(K14:K16)</f>
        <v>0</v>
      </c>
      <c r="L17" s="82">
        <f>SUM(L14:N16)</f>
        <v>0</v>
      </c>
      <c r="M17" s="83"/>
      <c r="N17" s="84"/>
      <c r="P17" s="43">
        <f>L17*0.1</f>
        <v>0</v>
      </c>
    </row>
    <row r="18" spans="1:16" ht="15.75" thickBot="1" x14ac:dyDescent="0.3">
      <c r="A18" s="97" t="s">
        <v>59</v>
      </c>
      <c r="B18" s="126"/>
      <c r="C18" s="98"/>
      <c r="D18" s="105"/>
      <c r="E18" s="105"/>
      <c r="F18" s="28">
        <f t="shared" si="0"/>
        <v>0</v>
      </c>
      <c r="G18" s="111">
        <v>21</v>
      </c>
      <c r="H18" s="112"/>
      <c r="I18" s="29">
        <f t="shared" si="1"/>
        <v>0</v>
      </c>
      <c r="J18" s="105">
        <v>0</v>
      </c>
      <c r="K18" s="28">
        <f t="shared" si="2"/>
        <v>0</v>
      </c>
      <c r="L18" s="82">
        <f>IF((F18-J18)&lt;(0.15*P18),(F18-J18),(0.15*P18))</f>
        <v>0</v>
      </c>
      <c r="M18" s="83"/>
      <c r="N18" s="84"/>
      <c r="P18" s="43">
        <f>(L17/85)*100</f>
        <v>0</v>
      </c>
    </row>
    <row r="19" spans="1:16" ht="15.75" hidden="1" thickBot="1" x14ac:dyDescent="0.3">
      <c r="A19" s="90" t="s">
        <v>47</v>
      </c>
      <c r="B19" s="91"/>
      <c r="C19" s="92"/>
      <c r="D19" s="40"/>
      <c r="E19" s="40"/>
      <c r="F19" s="23">
        <f t="shared" si="0"/>
        <v>0</v>
      </c>
      <c r="G19" s="88">
        <v>21</v>
      </c>
      <c r="H19" s="89"/>
      <c r="I19" s="25">
        <f t="shared" si="1"/>
        <v>0</v>
      </c>
      <c r="J19" s="41">
        <v>0</v>
      </c>
      <c r="K19" s="23">
        <f t="shared" si="2"/>
        <v>0</v>
      </c>
      <c r="L19" s="82">
        <f>IF(List2!A43=TRUE,IF((F19-J19)&gt;(L17*(C12/100)),(L17*(C12/100)),(F19-J19)),IF((F19-J19)*(1+(G19/100))&gt;(L17*(C12/100)),(L17*(C12/100)),(F19-J19)*(1+(G19/100))))</f>
        <v>0</v>
      </c>
      <c r="M19" s="83"/>
      <c r="N19" s="84"/>
    </row>
    <row r="20" spans="1:16" s="1" customFormat="1" ht="15.75" thickBot="1" x14ac:dyDescent="0.3">
      <c r="A20" s="123" t="s">
        <v>1</v>
      </c>
      <c r="B20" s="124"/>
      <c r="C20" s="125"/>
      <c r="D20" s="30"/>
      <c r="E20" s="30">
        <f>SUM(E17:E19)</f>
        <v>0</v>
      </c>
      <c r="F20" s="30">
        <f>SUM(F17:F19)</f>
        <v>0</v>
      </c>
      <c r="G20" s="48"/>
      <c r="H20" s="49"/>
      <c r="I20" s="30">
        <f>SUM(I17:I19)</f>
        <v>0</v>
      </c>
      <c r="J20" s="30">
        <f>SUM(J17:J19)</f>
        <v>0</v>
      </c>
      <c r="K20" s="30">
        <f>SUM(K17:K19)</f>
        <v>0</v>
      </c>
      <c r="L20" s="50">
        <f>L17+L18</f>
        <v>0</v>
      </c>
      <c r="M20" s="51"/>
      <c r="N20" s="52"/>
    </row>
    <row r="21" spans="1:16" ht="18" customHeight="1" thickBot="1" x14ac:dyDescent="0.3"/>
    <row r="22" spans="1:16" ht="18" customHeight="1" thickBot="1" x14ac:dyDescent="0.3">
      <c r="D22" s="31"/>
      <c r="E22" s="31"/>
      <c r="G22" s="45" t="s">
        <v>7</v>
      </c>
      <c r="H22" s="46"/>
      <c r="I22" s="46"/>
      <c r="J22" s="46"/>
      <c r="K22" s="46"/>
      <c r="L22" s="46"/>
      <c r="M22" s="46"/>
      <c r="N22" s="47"/>
    </row>
    <row r="23" spans="1:16" ht="18" customHeight="1" thickBot="1" x14ac:dyDescent="0.3">
      <c r="D23" s="31"/>
      <c r="E23" s="31"/>
      <c r="G23" s="130"/>
      <c r="H23" s="131"/>
      <c r="I23" s="131"/>
      <c r="J23" s="131"/>
      <c r="K23" s="131"/>
      <c r="L23" s="131"/>
      <c r="M23" s="131"/>
      <c r="N23" s="132"/>
    </row>
    <row r="24" spans="1:16" s="9" customFormat="1" ht="18" customHeight="1" x14ac:dyDescent="0.25">
      <c r="A24" s="55" t="s">
        <v>6</v>
      </c>
      <c r="B24" s="56"/>
      <c r="C24" s="32">
        <f>I20</f>
        <v>0</v>
      </c>
      <c r="D24" s="33"/>
      <c r="E24" s="33"/>
      <c r="G24" s="114"/>
      <c r="H24" s="133"/>
      <c r="I24" s="133"/>
      <c r="J24" s="133"/>
      <c r="K24" s="133"/>
      <c r="L24" s="133"/>
      <c r="M24" s="133"/>
      <c r="N24" s="115"/>
    </row>
    <row r="25" spans="1:16" s="9" customFormat="1" ht="18" customHeight="1" x14ac:dyDescent="0.25">
      <c r="A25" s="127" t="s">
        <v>60</v>
      </c>
      <c r="B25" s="128"/>
      <c r="C25" s="35">
        <f>L20</f>
        <v>0</v>
      </c>
      <c r="G25" s="114"/>
      <c r="H25" s="133"/>
      <c r="I25" s="133"/>
      <c r="J25" s="133"/>
      <c r="K25" s="133"/>
      <c r="L25" s="133"/>
      <c r="M25" s="133"/>
      <c r="N25" s="115"/>
    </row>
    <row r="26" spans="1:16" s="9" customFormat="1" ht="18" customHeight="1" x14ac:dyDescent="0.25">
      <c r="A26" s="34" t="s">
        <v>61</v>
      </c>
      <c r="B26" s="129"/>
      <c r="C26" s="35">
        <f>L20*0.05</f>
        <v>0</v>
      </c>
      <c r="D26" s="57"/>
      <c r="E26" s="57"/>
      <c r="G26" s="114"/>
      <c r="H26" s="133"/>
      <c r="I26" s="133"/>
      <c r="J26" s="133"/>
      <c r="K26" s="133"/>
      <c r="L26" s="133"/>
      <c r="M26" s="133"/>
      <c r="N26" s="115"/>
    </row>
    <row r="27" spans="1:16" s="9" customFormat="1" ht="18" customHeight="1" thickBot="1" x14ac:dyDescent="0.3">
      <c r="A27" s="36" t="s">
        <v>3</v>
      </c>
      <c r="B27" s="37"/>
      <c r="C27" s="38">
        <f>C26+C25</f>
        <v>0</v>
      </c>
      <c r="D27" s="44"/>
      <c r="E27" s="44"/>
      <c r="G27" s="114"/>
      <c r="H27" s="133"/>
      <c r="I27" s="133"/>
      <c r="J27" s="133"/>
      <c r="K27" s="133"/>
      <c r="L27" s="133"/>
      <c r="M27" s="133"/>
      <c r="N27" s="115"/>
    </row>
    <row r="28" spans="1:16" s="9" customFormat="1" ht="18" hidden="1" customHeight="1" thickBot="1" x14ac:dyDescent="0.3">
      <c r="A28" s="36" t="s">
        <v>2</v>
      </c>
      <c r="B28" s="37"/>
      <c r="C28" s="38">
        <f>C24-C25</f>
        <v>0</v>
      </c>
      <c r="G28" s="116"/>
      <c r="H28" s="117"/>
      <c r="I28" s="117"/>
      <c r="J28" s="117"/>
      <c r="K28" s="117"/>
      <c r="L28" s="117"/>
      <c r="M28" s="117"/>
      <c r="N28" s="118"/>
    </row>
    <row r="29" spans="1:16" ht="42.75" customHeight="1" x14ac:dyDescent="0.25"/>
    <row r="30" spans="1:16" ht="32.25" customHeight="1" x14ac:dyDescent="0.25">
      <c r="A30" s="39" t="s">
        <v>32</v>
      </c>
      <c r="B30" s="120" t="s">
        <v>33</v>
      </c>
      <c r="C30" s="120"/>
      <c r="D30" s="120"/>
      <c r="G30" s="53" t="s">
        <v>35</v>
      </c>
      <c r="H30" s="53"/>
      <c r="I30" s="53"/>
      <c r="J30" s="120" t="s">
        <v>34</v>
      </c>
      <c r="K30" s="120"/>
      <c r="L30" s="120"/>
      <c r="M30" s="54"/>
      <c r="N30" s="54"/>
    </row>
    <row r="31" spans="1:16" ht="36.75" customHeight="1" x14ac:dyDescent="0.25"/>
    <row r="32" spans="1:16" ht="67.5" customHeight="1" x14ac:dyDescent="0.25"/>
  </sheetData>
  <sheetProtection sheet="1" selectLockedCells="1"/>
  <mergeCells count="49">
    <mergeCell ref="A14:A17"/>
    <mergeCell ref="A18:C18"/>
    <mergeCell ref="A25:B25"/>
    <mergeCell ref="L19:N19"/>
    <mergeCell ref="G19:H19"/>
    <mergeCell ref="A19:C19"/>
    <mergeCell ref="G16:H16"/>
    <mergeCell ref="F12:F13"/>
    <mergeCell ref="G12:H13"/>
    <mergeCell ref="G18:H18"/>
    <mergeCell ref="G15:H15"/>
    <mergeCell ref="G17:H17"/>
    <mergeCell ref="B15:C15"/>
    <mergeCell ref="G14:H14"/>
    <mergeCell ref="B16:C16"/>
    <mergeCell ref="B14:C14"/>
    <mergeCell ref="B17:C17"/>
    <mergeCell ref="L18:N18"/>
    <mergeCell ref="L17:N17"/>
    <mergeCell ref="L14:N14"/>
    <mergeCell ref="L16:N16"/>
    <mergeCell ref="L15:N15"/>
    <mergeCell ref="A1:N1"/>
    <mergeCell ref="B4:F4"/>
    <mergeCell ref="B5:F5"/>
    <mergeCell ref="C12:C13"/>
    <mergeCell ref="I6:J6"/>
    <mergeCell ref="I9:J10"/>
    <mergeCell ref="A12:B13"/>
    <mergeCell ref="K12:K13"/>
    <mergeCell ref="I5:N5"/>
    <mergeCell ref="D12:D13"/>
    <mergeCell ref="E12:E13"/>
    <mergeCell ref="L12:N13"/>
    <mergeCell ref="J12:J13"/>
    <mergeCell ref="I12:I13"/>
    <mergeCell ref="B10:F10"/>
    <mergeCell ref="B2:H2"/>
    <mergeCell ref="G22:N22"/>
    <mergeCell ref="A20:C20"/>
    <mergeCell ref="G20:H20"/>
    <mergeCell ref="L20:N20"/>
    <mergeCell ref="B30:D30"/>
    <mergeCell ref="G30:I30"/>
    <mergeCell ref="J30:L30"/>
    <mergeCell ref="M30:N30"/>
    <mergeCell ref="A24:B24"/>
    <mergeCell ref="G23:N28"/>
    <mergeCell ref="D26:E26"/>
  </mergeCells>
  <printOptions horizontalCentered="1" verticalCentered="1"/>
  <pageMargins left="0" right="0" top="0" bottom="0" header="0" footer="0"/>
  <pageSetup paperSize="9" scale="60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4" r:id="rId4" name="Drop Down 240">
              <controlPr locked="0" defaultSize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14</xdr:col>
                    <xdr:colOff>19050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" name="Drop Down 241">
              <controlPr locked="0" defaultSize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14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6" name="Drop Down 254">
              <controlPr locked="0"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14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64"/>
  <sheetViews>
    <sheetView topLeftCell="A33" workbookViewId="0">
      <selection activeCell="C61" sqref="C61"/>
    </sheetView>
  </sheetViews>
  <sheetFormatPr defaultRowHeight="15" x14ac:dyDescent="0.25"/>
  <cols>
    <col min="1" max="1" width="11.28515625" customWidth="1"/>
    <col min="2" max="2" width="63.85546875" style="7" customWidth="1"/>
    <col min="3" max="3" width="92.5703125" customWidth="1"/>
    <col min="4" max="4" width="18.42578125" customWidth="1"/>
    <col min="5" max="5" width="15.42578125" customWidth="1"/>
    <col min="7" max="7" width="10.85546875" bestFit="1" customWidth="1"/>
  </cols>
  <sheetData>
    <row r="1" spans="1:5" x14ac:dyDescent="0.25">
      <c r="C1" s="4"/>
      <c r="D1" s="4"/>
      <c r="E1" s="4"/>
    </row>
    <row r="2" spans="1:5" ht="27.75" customHeight="1" x14ac:dyDescent="0.25">
      <c r="B2" s="7">
        <v>3</v>
      </c>
      <c r="C2" s="10" t="s">
        <v>20</v>
      </c>
      <c r="D2" s="4"/>
      <c r="E2" s="4"/>
    </row>
    <row r="3" spans="1:5" ht="27.75" customHeight="1" x14ac:dyDescent="0.25">
      <c r="A3" s="4"/>
      <c r="B3" s="5"/>
      <c r="C3" s="11" t="s">
        <v>36</v>
      </c>
      <c r="D3" s="4"/>
      <c r="E3" s="4"/>
    </row>
    <row r="4" spans="1:5" ht="27.75" customHeight="1" x14ac:dyDescent="0.25">
      <c r="A4" s="4"/>
      <c r="B4" s="5"/>
      <c r="C4" s="12" t="s">
        <v>37</v>
      </c>
      <c r="D4" s="4"/>
      <c r="E4" s="4"/>
    </row>
    <row r="5" spans="1:5" ht="27.75" customHeight="1" x14ac:dyDescent="0.25">
      <c r="A5" s="4"/>
      <c r="B5" s="5"/>
      <c r="C5" s="12" t="s">
        <v>38</v>
      </c>
      <c r="D5" s="4"/>
      <c r="E5" s="4"/>
    </row>
    <row r="6" spans="1:5" ht="27.75" customHeight="1" x14ac:dyDescent="0.25">
      <c r="A6" s="4"/>
      <c r="B6" s="5"/>
      <c r="C6" s="12" t="s">
        <v>39</v>
      </c>
      <c r="D6" s="4"/>
      <c r="E6" s="4"/>
    </row>
    <row r="7" spans="1:5" ht="27.75" customHeight="1" x14ac:dyDescent="0.25">
      <c r="A7" s="4"/>
      <c r="B7" s="5"/>
      <c r="C7" s="5"/>
      <c r="D7" s="4"/>
      <c r="E7" s="4"/>
    </row>
    <row r="8" spans="1:5" ht="27.75" customHeight="1" x14ac:dyDescent="0.25">
      <c r="A8" s="4"/>
      <c r="B8" s="5"/>
      <c r="C8" s="5"/>
      <c r="D8" s="4"/>
      <c r="E8" s="4"/>
    </row>
    <row r="9" spans="1:5" ht="27.75" customHeight="1" x14ac:dyDescent="0.25">
      <c r="A9" s="4"/>
      <c r="B9" s="5"/>
      <c r="C9" s="5"/>
      <c r="D9" s="4"/>
      <c r="E9" s="4"/>
    </row>
    <row r="10" spans="1:5" ht="27.75" customHeight="1" x14ac:dyDescent="0.25">
      <c r="A10" s="4"/>
      <c r="B10" s="5"/>
      <c r="C10" s="5"/>
      <c r="D10" s="4"/>
      <c r="E10" s="4"/>
    </row>
    <row r="11" spans="1:5" x14ac:dyDescent="0.25">
      <c r="A11" s="4"/>
      <c r="B11" s="5"/>
      <c r="C11" s="5"/>
      <c r="D11" s="4"/>
      <c r="E11" s="4"/>
    </row>
    <row r="12" spans="1:5" x14ac:dyDescent="0.25">
      <c r="A12" s="4"/>
      <c r="B12" s="5"/>
      <c r="C12" s="4"/>
      <c r="D12" s="4"/>
      <c r="E12" s="4"/>
    </row>
    <row r="13" spans="1:5" x14ac:dyDescent="0.25">
      <c r="A13" s="4"/>
      <c r="B13" s="5"/>
      <c r="C13" s="4"/>
      <c r="D13" s="4"/>
      <c r="E13" s="4"/>
    </row>
    <row r="14" spans="1:5" x14ac:dyDescent="0.25">
      <c r="A14" s="4"/>
      <c r="B14" s="5"/>
      <c r="C14" s="4"/>
      <c r="D14" s="4"/>
      <c r="E14" s="4"/>
    </row>
    <row r="15" spans="1:5" x14ac:dyDescent="0.25">
      <c r="A15" s="4"/>
      <c r="B15" s="5"/>
      <c r="C15" s="4"/>
      <c r="D15" s="4"/>
      <c r="E15" s="4"/>
    </row>
    <row r="16" spans="1:5" x14ac:dyDescent="0.25">
      <c r="A16" s="4"/>
      <c r="B16" s="5"/>
      <c r="C16" s="4"/>
      <c r="D16" s="4"/>
      <c r="E16" s="4"/>
    </row>
    <row r="17" spans="1:5" x14ac:dyDescent="0.25">
      <c r="A17" s="4"/>
      <c r="B17" s="5"/>
      <c r="C17" s="4"/>
      <c r="D17" s="4"/>
      <c r="E17" s="4"/>
    </row>
    <row r="18" spans="1:5" x14ac:dyDescent="0.25">
      <c r="A18" s="4"/>
      <c r="B18" s="5"/>
      <c r="C18" s="4"/>
      <c r="D18" s="4"/>
      <c r="E18" s="4"/>
    </row>
    <row r="20" spans="1:5" x14ac:dyDescent="0.25">
      <c r="A20" s="4"/>
    </row>
    <row r="21" spans="1:5" x14ac:dyDescent="0.25">
      <c r="A21" s="4"/>
    </row>
    <row r="22" spans="1:5" x14ac:dyDescent="0.25">
      <c r="A22" s="4">
        <v>2</v>
      </c>
      <c r="B22" s="8" t="s">
        <v>20</v>
      </c>
    </row>
    <row r="23" spans="1:5" x14ac:dyDescent="0.25">
      <c r="B23" s="8" t="s">
        <v>9</v>
      </c>
    </row>
    <row r="24" spans="1:5" x14ac:dyDescent="0.25">
      <c r="B24" s="8" t="s">
        <v>10</v>
      </c>
    </row>
    <row r="25" spans="1:5" ht="39" x14ac:dyDescent="0.25">
      <c r="B25" s="8" t="s">
        <v>11</v>
      </c>
    </row>
    <row r="26" spans="1:5" ht="15" customHeight="1" x14ac:dyDescent="0.25">
      <c r="B26" s="8" t="s">
        <v>12</v>
      </c>
    </row>
    <row r="27" spans="1:5" ht="26.25" x14ac:dyDescent="0.25">
      <c r="B27" s="8" t="s">
        <v>13</v>
      </c>
    </row>
    <row r="28" spans="1:5" x14ac:dyDescent="0.25">
      <c r="B28" s="8" t="s">
        <v>31</v>
      </c>
    </row>
    <row r="29" spans="1:5" x14ac:dyDescent="0.25">
      <c r="B29" s="8" t="s">
        <v>14</v>
      </c>
    </row>
    <row r="30" spans="1:5" ht="26.25" x14ac:dyDescent="0.25">
      <c r="B30" s="8" t="s">
        <v>15</v>
      </c>
    </row>
    <row r="31" spans="1:5" x14ac:dyDescent="0.25">
      <c r="B31" s="8" t="s">
        <v>16</v>
      </c>
    </row>
    <row r="32" spans="1:5" x14ac:dyDescent="0.25">
      <c r="B32" s="8" t="s">
        <v>17</v>
      </c>
    </row>
    <row r="33" spans="1:5" x14ac:dyDescent="0.25">
      <c r="B33" s="8" t="s">
        <v>18</v>
      </c>
    </row>
    <row r="34" spans="1:5" x14ac:dyDescent="0.25">
      <c r="B34" s="8" t="s">
        <v>19</v>
      </c>
    </row>
    <row r="37" spans="1:5" x14ac:dyDescent="0.25">
      <c r="A37" s="4"/>
      <c r="D37">
        <v>9400</v>
      </c>
    </row>
    <row r="38" spans="1:5" x14ac:dyDescent="0.25">
      <c r="A38" s="4"/>
      <c r="D38">
        <v>8300</v>
      </c>
    </row>
    <row r="39" spans="1:5" x14ac:dyDescent="0.25">
      <c r="A39" s="4"/>
      <c r="D39">
        <v>30000</v>
      </c>
    </row>
    <row r="40" spans="1:5" x14ac:dyDescent="0.25">
      <c r="A40" s="4"/>
      <c r="D40">
        <v>45900</v>
      </c>
    </row>
    <row r="41" spans="1:5" x14ac:dyDescent="0.25">
      <c r="A41" s="2"/>
      <c r="D41">
        <v>45900</v>
      </c>
    </row>
    <row r="42" spans="1:5" x14ac:dyDescent="0.25">
      <c r="A42" s="4"/>
      <c r="D42">
        <v>20600</v>
      </c>
    </row>
    <row r="43" spans="1:5" x14ac:dyDescent="0.25">
      <c r="A43" s="3" t="b">
        <v>1</v>
      </c>
      <c r="D43">
        <v>34300</v>
      </c>
    </row>
    <row r="44" spans="1:5" x14ac:dyDescent="0.25">
      <c r="A44" s="4"/>
      <c r="D44">
        <v>34300</v>
      </c>
      <c r="E44">
        <v>2</v>
      </c>
    </row>
    <row r="45" spans="1:5" x14ac:dyDescent="0.25">
      <c r="A45" s="4"/>
      <c r="D45">
        <v>26500</v>
      </c>
      <c r="E45">
        <f>E44</f>
        <v>2</v>
      </c>
    </row>
    <row r="46" spans="1:5" x14ac:dyDescent="0.25">
      <c r="A46" s="4"/>
      <c r="D46">
        <v>48400</v>
      </c>
      <c r="E46">
        <v>2000</v>
      </c>
    </row>
    <row r="47" spans="1:5" x14ac:dyDescent="0.25">
      <c r="A47" s="6"/>
      <c r="D47">
        <v>170000</v>
      </c>
    </row>
    <row r="49" spans="1:8" x14ac:dyDescent="0.25">
      <c r="H49" t="s">
        <v>5</v>
      </c>
    </row>
    <row r="50" spans="1:8" x14ac:dyDescent="0.25">
      <c r="A50" s="4"/>
    </row>
    <row r="51" spans="1:8" x14ac:dyDescent="0.25">
      <c r="A51" s="4"/>
    </row>
    <row r="53" spans="1:8" x14ac:dyDescent="0.25">
      <c r="A53" s="4"/>
      <c r="C53" t="s">
        <v>53</v>
      </c>
    </row>
    <row r="54" spans="1:8" x14ac:dyDescent="0.25">
      <c r="C54" s="100" t="s">
        <v>51</v>
      </c>
    </row>
    <row r="55" spans="1:8" x14ac:dyDescent="0.25">
      <c r="C55" s="100" t="s">
        <v>52</v>
      </c>
    </row>
    <row r="56" spans="1:8" x14ac:dyDescent="0.25">
      <c r="A56">
        <v>4</v>
      </c>
      <c r="B56" s="7" t="s">
        <v>21</v>
      </c>
    </row>
    <row r="57" spans="1:8" x14ac:dyDescent="0.25">
      <c r="B57" s="8" t="s">
        <v>22</v>
      </c>
    </row>
    <row r="58" spans="1:8" x14ac:dyDescent="0.25">
      <c r="B58" s="8" t="s">
        <v>23</v>
      </c>
    </row>
    <row r="59" spans="1:8" x14ac:dyDescent="0.25">
      <c r="B59" s="8" t="s">
        <v>24</v>
      </c>
    </row>
    <row r="61" spans="1:8" x14ac:dyDescent="0.25">
      <c r="C61" s="103" t="s">
        <v>53</v>
      </c>
    </row>
    <row r="62" spans="1:8" x14ac:dyDescent="0.25">
      <c r="C62" s="103" t="s">
        <v>56</v>
      </c>
    </row>
    <row r="63" spans="1:8" x14ac:dyDescent="0.25">
      <c r="C63" s="103" t="s">
        <v>57</v>
      </c>
    </row>
    <row r="64" spans="1:8" ht="25.5" x14ac:dyDescent="0.25">
      <c r="C64" s="103" t="s">
        <v>55</v>
      </c>
    </row>
  </sheetData>
  <sheetProtection selectLockedCells="1"/>
  <dataValidations disablePrompts="1" count="2">
    <dataValidation type="list" allowBlank="1" showInputMessage="1" showErrorMessage="1" sqref="E32" xr:uid="{00000000-0002-0000-0100-000000000000}">
      <formula1>PO_2</formula1>
    </dataValidation>
    <dataValidation type="list" allowBlank="1" showInputMessage="1" showErrorMessage="1" sqref="H33" xr:uid="{00000000-0002-0000-0100-000001000000}">
      <formula1>$A$37:$A$46</formula1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Drop Down 4">
              <controlPr defaultSize="0" autoLine="0" autoPict="0" altText="Seznam">
                <anchor moveWithCells="1">
                  <from>
                    <xdr:col>5</xdr:col>
                    <xdr:colOff>66675</xdr:colOff>
                    <xdr:row>40</xdr:row>
                    <xdr:rowOff>38100</xdr:rowOff>
                  </from>
                  <to>
                    <xdr:col>8</xdr:col>
                    <xdr:colOff>142875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4" name="Check Box 5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104775</xdr:rowOff>
                  </from>
                  <to>
                    <xdr:col>2</xdr:col>
                    <xdr:colOff>4638675</xdr:colOff>
                    <xdr:row>18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size="12" baseType="lpstr">
      <vt:lpstr>Kumulativní rozpočet projektu</vt:lpstr>
      <vt:lpstr>List2</vt:lpstr>
      <vt:lpstr>List2!_Toc422476566</vt:lpstr>
      <vt:lpstr>List2!_Toc422476567</vt:lpstr>
      <vt:lpstr>List2!_Toc422476568</vt:lpstr>
      <vt:lpstr>List2!_Toc422476569</vt:lpstr>
      <vt:lpstr>List2!_Toc422476571</vt:lpstr>
      <vt:lpstr>List2!_Toc422476573</vt:lpstr>
      <vt:lpstr>List2!_Toc422476574</vt:lpstr>
      <vt:lpstr>List2!_Toc422476575</vt:lpstr>
      <vt:lpstr>List2!_Toc422476576</vt:lpstr>
      <vt:lpstr>'Kumulativní rozpočet projektu'!Oblast_tisku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Lukas</dc:creator>
  <cp:lastModifiedBy>Prokop Tomáš</cp:lastModifiedBy>
  <cp:lastPrinted>2016-07-20T10:26:50Z</cp:lastPrinted>
  <dcterms:created xsi:type="dcterms:W3CDTF">2015-03-26T09:24:46Z</dcterms:created>
  <dcterms:modified xsi:type="dcterms:W3CDTF">2025-11-24T11:45:01Z</dcterms:modified>
</cp:coreProperties>
</file>